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U.DATA\data.jpu\trencianskaturna\export\1C2.VZFU.jpu.doc-20220523\"/>
    </mc:Choice>
  </mc:AlternateContent>
  <xr:revisionPtr revIDLastSave="0" documentId="13_ncr:1_{33EB859F-BAA6-44B1-B3BB-E2183A7BEAF6}" xr6:coauthVersionLast="47" xr6:coauthVersionMax="47" xr10:uidLastSave="{00000000-0000-0000-0000-000000000000}"/>
  <bookViews>
    <workbookView xWindow="0" yWindow="460" windowWidth="38400" windowHeight="21140" xr2:uid="{00000000-000D-0000-FFFF-FFFF00000000}"/>
  </bookViews>
  <sheets>
    <sheet name="príspevok" sheetId="1" r:id="rId1"/>
    <sheet name="kryti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D22" i="2" s="1"/>
  <c r="D24" i="2" s="1"/>
  <c r="F14" i="2"/>
  <c r="F22" i="2" s="1"/>
  <c r="E14" i="2"/>
  <c r="E22" i="2" s="1"/>
  <c r="D14" i="2"/>
  <c r="F6" i="2"/>
  <c r="E6" i="2"/>
  <c r="H31" i="1"/>
  <c r="I31" i="1" s="1"/>
  <c r="H28" i="1"/>
  <c r="I28" i="1" s="1"/>
  <c r="H25" i="1"/>
  <c r="I25" i="1" s="1"/>
  <c r="G22" i="1"/>
  <c r="F22" i="1"/>
  <c r="F34" i="1" s="1"/>
  <c r="E22" i="1"/>
  <c r="D22" i="1"/>
  <c r="D34" i="1" s="1"/>
  <c r="D35" i="1" s="1"/>
  <c r="C22" i="1"/>
  <c r="B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G13" i="1"/>
  <c r="F13" i="1"/>
  <c r="E13" i="1"/>
  <c r="D13" i="1"/>
  <c r="C13" i="1"/>
  <c r="B13" i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G3" i="1"/>
  <c r="F3" i="1"/>
  <c r="E3" i="1"/>
  <c r="D3" i="1"/>
  <c r="C3" i="1"/>
  <c r="H3" i="1" s="1"/>
  <c r="B34" i="1" l="1"/>
  <c r="F35" i="1"/>
  <c r="H22" i="1"/>
  <c r="I22" i="1" s="1"/>
  <c r="E34" i="1"/>
  <c r="H13" i="1"/>
  <c r="I13" i="1" s="1"/>
  <c r="G34" i="1"/>
  <c r="G35" i="1" s="1"/>
  <c r="C34" i="1"/>
  <c r="C35" i="1" s="1"/>
  <c r="E35" i="1" l="1"/>
  <c r="B35" i="1" s="1"/>
  <c r="H34" i="1"/>
  <c r="I34" i="1" s="1"/>
  <c r="H35" i="1" l="1"/>
  <c r="B36" i="1" s="1"/>
</calcChain>
</file>

<file path=xl/sharedStrings.xml><?xml version="1.0" encoding="utf-8"?>
<sst xmlns="http://schemas.openxmlformats.org/spreadsheetml/2006/main" count="81" uniqueCount="71">
  <si>
    <t>zariadenia a opatrenia</t>
  </si>
  <si>
    <t>potrebná výmera m²</t>
  </si>
  <si>
    <t>kód krytia m²</t>
  </si>
  <si>
    <t>spolu
m²</t>
  </si>
  <si>
    <t>rozdiel
m²</t>
  </si>
  <si>
    <t>disponibilné výmery</t>
  </si>
  <si>
    <t>SZO</t>
  </si>
  <si>
    <t>SZO komunikačné</t>
  </si>
  <si>
    <t>SZO protierózne</t>
  </si>
  <si>
    <t>SZO vodohospodárske</t>
  </si>
  <si>
    <t>SZO vodohospodárske (špecifický význam)</t>
  </si>
  <si>
    <t>SZO ekologické</t>
  </si>
  <si>
    <t>SZO ekologické (vyšší význam)</t>
  </si>
  <si>
    <t>SZO ďalšie</t>
  </si>
  <si>
    <t>SZO spolu</t>
  </si>
  <si>
    <t>VZO</t>
  </si>
  <si>
    <t>VZO vyššieho významu</t>
  </si>
  <si>
    <t>VZO komunikačné</t>
  </si>
  <si>
    <t>VZO vodohospodárske</t>
  </si>
  <si>
    <t>VZO ekologické</t>
  </si>
  <si>
    <t>VZO protierózne</t>
  </si>
  <si>
    <t>VZO ostatné</t>
  </si>
  <si>
    <t>VZO spolu</t>
  </si>
  <si>
    <t>Stavby</t>
  </si>
  <si>
    <t>Stavby vo vlastníctve štátu, obce a VÚC</t>
  </si>
  <si>
    <t>Reštitúcie</t>
  </si>
  <si>
    <t>Údaje katastra nehnuteľností</t>
  </si>
  <si>
    <t>rozdiel písomnej a grafickej výmery podľa KN</t>
  </si>
  <si>
    <t>Celková bilancia</t>
  </si>
  <si>
    <t>Celková výmera krytia nárokov na SZO a VZO</t>
  </si>
  <si>
    <t>Rozdiel alebo prebytok krytia SZO a VZO</t>
  </si>
  <si>
    <t>Celkové výmery krytia</t>
  </si>
  <si>
    <t>Príspevok vlastníkov</t>
  </si>
  <si>
    <t>kód krytia</t>
  </si>
  <si>
    <t>vlastník alebo správca</t>
  </si>
  <si>
    <t>výmera
m²</t>
  </si>
  <si>
    <t>správcovstvo podľa VZFU</t>
  </si>
  <si>
    <t>A</t>
  </si>
  <si>
    <t>Pôvodné neknihované pozemky vo vlastníctve SR v správe SPF</t>
  </si>
  <si>
    <t>B</t>
  </si>
  <si>
    <t>Pôvodné neknihované pozemky vo vlastníctve SR v správe LSR</t>
  </si>
  <si>
    <t>C</t>
  </si>
  <si>
    <t>Pôvodné neknihované pozemky vo vlastníctve obcí</t>
  </si>
  <si>
    <t>neknihované spolu</t>
  </si>
  <si>
    <t>Slovenský pozemkový fond</t>
  </si>
  <si>
    <t>Správca lesného majetku vo vlastníctve štátu</t>
  </si>
  <si>
    <t>Slovenský vodohospodársky podnik</t>
  </si>
  <si>
    <t>D</t>
  </si>
  <si>
    <t>Železnice SR</t>
  </si>
  <si>
    <t>E</t>
  </si>
  <si>
    <t>Slovenská správa ciest</t>
  </si>
  <si>
    <t>F</t>
  </si>
  <si>
    <t>Národná diaľničná spoločnosť</t>
  </si>
  <si>
    <t>G</t>
  </si>
  <si>
    <t>iný správca štátu</t>
  </si>
  <si>
    <t>štát spolu</t>
  </si>
  <si>
    <t>obec</t>
  </si>
  <si>
    <t>mesto</t>
  </si>
  <si>
    <t>VÚC</t>
  </si>
  <si>
    <t>iný správca obce</t>
  </si>
  <si>
    <t>obec spolu</t>
  </si>
  <si>
    <t>investor</t>
  </si>
  <si>
    <t>ostatní vlastníci</t>
  </si>
  <si>
    <t>spolu</t>
  </si>
  <si>
    <t>výmera obvodu projektu</t>
  </si>
  <si>
    <t>rozdiel</t>
  </si>
  <si>
    <t>1
nekn.</t>
  </si>
  <si>
    <t>2
štát</t>
  </si>
  <si>
    <t>3
obec</t>
  </si>
  <si>
    <t>4
inv.</t>
  </si>
  <si>
    <t>5
vlast.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</si>
</sst>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\ #0"/>
    <numFmt numFmtId="165" formatCode="###\ ###\ ###\ ###0"/>
  </numFmts>
  <fonts count="9" x14ac:knownFonts="1">
    <font>
      <sz val="11"/>
      <color rgb="FF000000"/>
      <name val="Calibri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sz val="11"/>
      <color rgb="FF9C5700"/>
      <name val="Calibri"/>
      <charset val="238"/>
    </font>
    <font>
      <sz val="11"/>
      <color rgb="FF006100"/>
      <name val="Calibri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164" fontId="2" fillId="0" borderId="7" xfId="0" applyNumberFormat="1" applyFont="1" applyFill="1" applyBorder="1" applyAlignment="1" applyProtection="1">
      <alignment horizontal="right" vertical="center" wrapText="1"/>
    </xf>
    <xf numFmtId="165" fontId="2" fillId="0" borderId="7" xfId="0" applyNumberFormat="1" applyFont="1" applyFill="1" applyBorder="1" applyAlignment="1" applyProtection="1">
      <alignment horizontal="right" vertical="center" wrapText="1"/>
    </xf>
    <xf numFmtId="0" fontId="2" fillId="2" borderId="7" xfId="0" applyNumberFormat="1" applyFont="1" applyFill="1" applyBorder="1" applyAlignment="1" applyProtection="1">
      <alignment horizontal="right" vertical="center" wrapText="1"/>
    </xf>
    <xf numFmtId="165" fontId="1" fillId="0" borderId="7" xfId="0" applyNumberFormat="1" applyFont="1" applyFill="1" applyBorder="1" applyAlignment="1" applyProtection="1">
      <alignment horizontal="right" vertical="center" wrapText="1"/>
    </xf>
    <xf numFmtId="0" fontId="3" fillId="3" borderId="8" xfId="0" applyNumberFormat="1" applyFont="1" applyFill="1" applyBorder="1" applyAlignment="1" applyProtection="1">
      <alignment vertical="center" wrapText="1"/>
    </xf>
    <xf numFmtId="165" fontId="3" fillId="3" borderId="7" xfId="0" applyNumberFormat="1" applyFont="1" applyFill="1" applyBorder="1" applyAlignment="1" applyProtection="1">
      <alignment horizontal="right" vertical="center" wrapText="1"/>
    </xf>
    <xf numFmtId="165" fontId="1" fillId="2" borderId="7" xfId="0" applyNumberFormat="1" applyFont="1" applyFill="1" applyBorder="1" applyAlignment="1" applyProtection="1">
      <alignment horizontal="right" vertical="center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0" fontId="1" fillId="0" borderId="7" xfId="0" applyNumberFormat="1" applyFont="1" applyFill="1" applyBorder="1" applyAlignment="1" applyProtection="1">
      <alignment horizontal="right" vertical="center" wrapText="1"/>
    </xf>
    <xf numFmtId="0" fontId="1" fillId="0" borderId="1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right" vertical="top"/>
    </xf>
    <xf numFmtId="0" fontId="1" fillId="0" borderId="18" xfId="0" applyNumberFormat="1" applyFont="1" applyFill="1" applyBorder="1" applyAlignment="1" applyProtection="1">
      <alignment vertical="center" wrapText="1"/>
    </xf>
    <xf numFmtId="0" fontId="1" fillId="0" borderId="16" xfId="0" applyNumberFormat="1" applyFont="1" applyFill="1" applyBorder="1" applyAlignment="1" applyProtection="1"/>
    <xf numFmtId="165" fontId="4" fillId="4" borderId="16" xfId="0" applyNumberFormat="1" applyFont="1" applyFill="1" applyBorder="1" applyAlignment="1" applyProtection="1">
      <alignment horizontal="right" vertical="center" wrapText="1"/>
    </xf>
    <xf numFmtId="165" fontId="1" fillId="0" borderId="16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>
      <alignment vertical="center" wrapText="1"/>
    </xf>
    <xf numFmtId="165" fontId="3" fillId="3" borderId="16" xfId="0" applyNumberFormat="1" applyFont="1" applyFill="1" applyBorder="1" applyAlignment="1" applyProtection="1">
      <alignment horizontal="right" vertical="center" wrapText="1"/>
    </xf>
    <xf numFmtId="0" fontId="1" fillId="0" borderId="7" xfId="0" applyNumberFormat="1" applyFont="1" applyFill="1" applyBorder="1" applyAlignment="1" applyProtection="1">
      <alignment vertical="center" wrapText="1"/>
    </xf>
    <xf numFmtId="165" fontId="3" fillId="3" borderId="16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horizontal="center" vertical="center" wrapText="1"/>
    </xf>
    <xf numFmtId="165" fontId="2" fillId="0" borderId="16" xfId="0" applyNumberFormat="1" applyFont="1" applyFill="1" applyBorder="1" applyAlignment="1" applyProtection="1">
      <alignment horizontal="right" vertical="center" wrapText="1"/>
    </xf>
    <xf numFmtId="165" fontId="1" fillId="2" borderId="16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Font="1"/>
    <xf numFmtId="0" fontId="5" fillId="0" borderId="7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Font="1" applyAlignment="1">
      <alignment vertical="top"/>
    </xf>
    <xf numFmtId="165" fontId="7" fillId="0" borderId="0" xfId="0" applyNumberFormat="1" applyFont="1"/>
    <xf numFmtId="165" fontId="1" fillId="0" borderId="16" xfId="0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/>
    <xf numFmtId="3" fontId="1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right" vertical="top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vertical="center" wrapText="1"/>
    </xf>
    <xf numFmtId="0" fontId="2" fillId="0" borderId="14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165" fontId="1" fillId="2" borderId="2" xfId="0" applyNumberFormat="1" applyFont="1" applyFill="1" applyBorder="1" applyAlignment="1" applyProtection="1">
      <alignment horizontal="center"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</xf>
    <xf numFmtId="165" fontId="1" fillId="2" borderId="4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right" vertical="center" wrapText="1"/>
    </xf>
    <xf numFmtId="0" fontId="2" fillId="0" borderId="10" xfId="0" applyNumberFormat="1" applyFont="1" applyFill="1" applyBorder="1" applyAlignment="1" applyProtection="1">
      <alignment horizontal="right" vertical="center" wrapText="1"/>
    </xf>
    <xf numFmtId="0" fontId="2" fillId="0" borderId="11" xfId="0" applyNumberFormat="1" applyFont="1" applyFill="1" applyBorder="1" applyAlignment="1" applyProtection="1">
      <alignment horizontal="right" vertical="center" wrapText="1"/>
    </xf>
    <xf numFmtId="0" fontId="2" fillId="0" borderId="16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6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2" fillId="0" borderId="17" xfId="0" applyNumberFormat="1" applyFont="1" applyFill="1" applyBorder="1" applyAlignment="1" applyProtection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zoomScaleNormal="100" workbookViewId="0">
      <selection activeCell="B34" sqref="B34"/>
    </sheetView>
  </sheetViews>
  <sheetFormatPr defaultColWidth="8.7265625" defaultRowHeight="23.25" customHeight="1" x14ac:dyDescent="0.35"/>
  <cols>
    <col min="1" max="1" width="51.453125" style="1" customWidth="1"/>
    <col min="2" max="9" width="10.6328125" style="1" customWidth="1"/>
    <col min="10" max="17" width="8.7265625" style="1" customWidth="1"/>
  </cols>
  <sheetData>
    <row r="1" spans="1:17" s="29" customFormat="1" ht="23.25" customHeight="1" thickBot="1" x14ac:dyDescent="0.4">
      <c r="A1" s="46" t="s">
        <v>0</v>
      </c>
      <c r="B1" s="38" t="s">
        <v>1</v>
      </c>
      <c r="C1" s="48" t="s">
        <v>2</v>
      </c>
      <c r="D1" s="49"/>
      <c r="E1" s="49"/>
      <c r="F1" s="49"/>
      <c r="G1" s="50"/>
      <c r="H1" s="38" t="s">
        <v>3</v>
      </c>
      <c r="I1" s="38" t="s">
        <v>4</v>
      </c>
      <c r="J1" s="27"/>
      <c r="K1" s="28"/>
      <c r="L1" s="28"/>
      <c r="M1" s="28"/>
      <c r="N1" s="28"/>
      <c r="O1" s="28"/>
      <c r="P1" s="28"/>
      <c r="Q1" s="28"/>
    </row>
    <row r="2" spans="1:17" s="33" customFormat="1" ht="30.5" customHeight="1" thickBot="1" x14ac:dyDescent="0.4">
      <c r="A2" s="47"/>
      <c r="B2" s="39"/>
      <c r="C2" s="30" t="s">
        <v>66</v>
      </c>
      <c r="D2" s="30" t="s">
        <v>67</v>
      </c>
      <c r="E2" s="30" t="s">
        <v>68</v>
      </c>
      <c r="F2" s="30" t="s">
        <v>69</v>
      </c>
      <c r="G2" s="30" t="s">
        <v>70</v>
      </c>
      <c r="H2" s="39"/>
      <c r="I2" s="39"/>
      <c r="J2" s="31"/>
      <c r="K2" s="32"/>
      <c r="L2" s="32"/>
      <c r="M2" s="32"/>
      <c r="N2" s="32"/>
      <c r="O2" s="32"/>
      <c r="P2" s="32"/>
      <c r="Q2" s="32"/>
    </row>
    <row r="3" spans="1:17" ht="16.5" customHeight="1" thickBot="1" x14ac:dyDescent="0.4">
      <c r="A3" s="3" t="s">
        <v>5</v>
      </c>
      <c r="B3" s="4"/>
      <c r="C3" s="5">
        <f>krytie!D6</f>
        <v>0</v>
      </c>
      <c r="D3" s="5">
        <f>krytie!D14</f>
        <v>27444.688128772636</v>
      </c>
      <c r="E3" s="5">
        <f>krytie!D15</f>
        <v>156792.30136770199</v>
      </c>
      <c r="F3" s="5">
        <f>krytie!D20</f>
        <v>0</v>
      </c>
      <c r="G3" s="5">
        <f>krytie!D21*B37/100</f>
        <v>0</v>
      </c>
      <c r="H3" s="6">
        <f>SUM(C3:G3)</f>
        <v>184236.98949647462</v>
      </c>
      <c r="I3" s="7"/>
      <c r="J3" s="2"/>
    </row>
    <row r="4" spans="1:17" ht="16" customHeight="1" x14ac:dyDescent="0.35">
      <c r="A4" s="43"/>
      <c r="B4" s="44"/>
      <c r="C4" s="44"/>
      <c r="D4" s="44"/>
      <c r="E4" s="44"/>
      <c r="F4" s="44"/>
      <c r="G4" s="44"/>
      <c r="H4" s="44"/>
      <c r="I4" s="45"/>
      <c r="J4" s="2"/>
    </row>
    <row r="5" spans="1:17" ht="16" customHeight="1" thickBot="1" x14ac:dyDescent="0.4">
      <c r="A5" s="40" t="s">
        <v>6</v>
      </c>
      <c r="B5" s="41"/>
      <c r="C5" s="41"/>
      <c r="D5" s="41"/>
      <c r="E5" s="41"/>
      <c r="F5" s="41"/>
      <c r="G5" s="41"/>
      <c r="H5" s="41"/>
      <c r="I5" s="42"/>
      <c r="J5" s="2"/>
    </row>
    <row r="6" spans="1:17" ht="16" customHeight="1" thickBot="1" x14ac:dyDescent="0.4">
      <c r="A6" s="3" t="s">
        <v>7</v>
      </c>
      <c r="B6" s="8">
        <v>0</v>
      </c>
      <c r="C6" s="8"/>
      <c r="D6" s="8"/>
      <c r="E6" s="8"/>
      <c r="F6" s="8"/>
      <c r="G6" s="8"/>
      <c r="H6" s="8">
        <f t="shared" ref="H6:H13" si="0">SUM(C6:G6)</f>
        <v>0</v>
      </c>
      <c r="I6" s="8">
        <f t="shared" ref="I6:I13" si="1">B6-H6</f>
        <v>0</v>
      </c>
      <c r="J6" s="2"/>
    </row>
    <row r="7" spans="1:17" ht="16" customHeight="1" thickBot="1" x14ac:dyDescent="0.4">
      <c r="A7" s="3" t="s">
        <v>8</v>
      </c>
      <c r="B7" s="8">
        <v>0</v>
      </c>
      <c r="C7" s="8"/>
      <c r="D7" s="8"/>
      <c r="E7" s="8"/>
      <c r="F7" s="8"/>
      <c r="G7" s="8"/>
      <c r="H7" s="8">
        <f t="shared" si="0"/>
        <v>0</v>
      </c>
      <c r="I7" s="8">
        <f t="shared" si="1"/>
        <v>0</v>
      </c>
      <c r="J7" s="2"/>
    </row>
    <row r="8" spans="1:17" ht="16" customHeight="1" thickBot="1" x14ac:dyDescent="0.4">
      <c r="A8" s="3" t="s">
        <v>9</v>
      </c>
      <c r="B8" s="8">
        <v>4049.0414782324901</v>
      </c>
      <c r="C8" s="8"/>
      <c r="D8" s="8">
        <v>373</v>
      </c>
      <c r="E8" s="8">
        <v>3676</v>
      </c>
      <c r="F8" s="8"/>
      <c r="G8" s="8"/>
      <c r="H8" s="8">
        <f t="shared" si="0"/>
        <v>4049</v>
      </c>
      <c r="I8" s="8">
        <f t="shared" si="1"/>
        <v>4.1478232490135269E-2</v>
      </c>
      <c r="J8" s="2"/>
    </row>
    <row r="9" spans="1:17" ht="16" customHeight="1" thickBot="1" x14ac:dyDescent="0.4">
      <c r="A9" s="3" t="s">
        <v>10</v>
      </c>
      <c r="B9" s="8">
        <v>26391.2555791946</v>
      </c>
      <c r="C9" s="8"/>
      <c r="D9" s="8">
        <v>26391</v>
      </c>
      <c r="E9" s="8"/>
      <c r="F9" s="8"/>
      <c r="G9" s="8"/>
      <c r="H9" s="8">
        <f t="shared" si="0"/>
        <v>26391</v>
      </c>
      <c r="I9" s="8">
        <f t="shared" si="1"/>
        <v>0.25557919459970435</v>
      </c>
      <c r="J9" s="2"/>
    </row>
    <row r="10" spans="1:17" ht="16" customHeight="1" thickBot="1" x14ac:dyDescent="0.4">
      <c r="A10" s="3" t="s">
        <v>11</v>
      </c>
      <c r="B10" s="8">
        <v>0</v>
      </c>
      <c r="C10" s="8"/>
      <c r="D10" s="8"/>
      <c r="E10" s="8"/>
      <c r="F10" s="8"/>
      <c r="G10" s="8"/>
      <c r="H10" s="8">
        <f t="shared" si="0"/>
        <v>0</v>
      </c>
      <c r="I10" s="8">
        <f t="shared" si="1"/>
        <v>0</v>
      </c>
      <c r="J10" s="2"/>
    </row>
    <row r="11" spans="1:17" ht="16" customHeight="1" thickBot="1" x14ac:dyDescent="0.4">
      <c r="A11" s="3" t="s">
        <v>12</v>
      </c>
      <c r="B11" s="8">
        <v>0</v>
      </c>
      <c r="C11" s="8"/>
      <c r="D11" s="8"/>
      <c r="E11" s="8"/>
      <c r="F11" s="8"/>
      <c r="G11" s="8"/>
      <c r="H11" s="8">
        <f t="shared" si="0"/>
        <v>0</v>
      </c>
      <c r="I11" s="8">
        <f t="shared" si="1"/>
        <v>0</v>
      </c>
      <c r="J11" s="2"/>
    </row>
    <row r="12" spans="1:17" ht="16" customHeight="1" thickBot="1" x14ac:dyDescent="0.4">
      <c r="A12" s="3" t="s">
        <v>13</v>
      </c>
      <c r="B12" s="8">
        <v>0</v>
      </c>
      <c r="C12" s="8"/>
      <c r="D12" s="8"/>
      <c r="E12" s="8"/>
      <c r="F12" s="8"/>
      <c r="G12" s="8"/>
      <c r="H12" s="8">
        <f t="shared" si="0"/>
        <v>0</v>
      </c>
      <c r="I12" s="8">
        <f t="shared" si="1"/>
        <v>0</v>
      </c>
      <c r="J12" s="2"/>
    </row>
    <row r="13" spans="1:17" ht="16" customHeight="1" thickBot="1" x14ac:dyDescent="0.4">
      <c r="A13" s="9" t="s">
        <v>14</v>
      </c>
      <c r="B13" s="10">
        <f t="shared" ref="B13:G13" si="2">SUM(B6:B12)</f>
        <v>30440.297057427091</v>
      </c>
      <c r="C13" s="10">
        <f t="shared" si="2"/>
        <v>0</v>
      </c>
      <c r="D13" s="10">
        <f t="shared" si="2"/>
        <v>26764</v>
      </c>
      <c r="E13" s="10">
        <f t="shared" si="2"/>
        <v>3676</v>
      </c>
      <c r="F13" s="10">
        <f t="shared" si="2"/>
        <v>0</v>
      </c>
      <c r="G13" s="10">
        <f t="shared" si="2"/>
        <v>0</v>
      </c>
      <c r="H13" s="10">
        <f t="shared" si="0"/>
        <v>30440</v>
      </c>
      <c r="I13" s="10">
        <f t="shared" si="1"/>
        <v>0.29705742709120386</v>
      </c>
      <c r="J13" s="2"/>
    </row>
    <row r="14" spans="1:17" ht="16" customHeight="1" x14ac:dyDescent="0.35">
      <c r="A14" s="43"/>
      <c r="B14" s="44"/>
      <c r="C14" s="44"/>
      <c r="D14" s="44"/>
      <c r="E14" s="44"/>
      <c r="F14" s="44"/>
      <c r="G14" s="44"/>
      <c r="H14" s="44"/>
      <c r="I14" s="45"/>
      <c r="J14" s="2"/>
    </row>
    <row r="15" spans="1:17" ht="16" customHeight="1" thickBot="1" x14ac:dyDescent="0.4">
      <c r="A15" s="40" t="s">
        <v>15</v>
      </c>
      <c r="B15" s="41"/>
      <c r="C15" s="41"/>
      <c r="D15" s="41"/>
      <c r="E15" s="41"/>
      <c r="F15" s="41"/>
      <c r="G15" s="41"/>
      <c r="H15" s="41"/>
      <c r="I15" s="42"/>
      <c r="J15" s="2"/>
    </row>
    <row r="16" spans="1:17" ht="16" customHeight="1" thickBot="1" x14ac:dyDescent="0.4">
      <c r="A16" s="3" t="s">
        <v>16</v>
      </c>
      <c r="B16" s="8">
        <v>5044</v>
      </c>
      <c r="C16" s="8"/>
      <c r="D16" s="8"/>
      <c r="E16" s="8">
        <v>5044</v>
      </c>
      <c r="F16" s="8"/>
      <c r="G16" s="8"/>
      <c r="H16" s="8">
        <f t="shared" ref="H16:H22" si="3">SUM(C16:G16)</f>
        <v>5044</v>
      </c>
      <c r="I16" s="8">
        <f t="shared" ref="I16:I22" si="4">B16-H16</f>
        <v>0</v>
      </c>
      <c r="J16" s="2"/>
    </row>
    <row r="17" spans="1:13" ht="16" customHeight="1" thickBot="1" x14ac:dyDescent="0.4">
      <c r="A17" s="3" t="s">
        <v>17</v>
      </c>
      <c r="B17" s="8">
        <v>64933</v>
      </c>
      <c r="C17" s="8"/>
      <c r="D17" s="8"/>
      <c r="E17" s="8">
        <v>64933</v>
      </c>
      <c r="F17" s="8"/>
      <c r="G17" s="8"/>
      <c r="H17" s="8">
        <f t="shared" si="3"/>
        <v>64933</v>
      </c>
      <c r="I17" s="8">
        <f t="shared" si="4"/>
        <v>0</v>
      </c>
      <c r="J17" s="2"/>
      <c r="L17" s="36"/>
      <c r="M17" s="37"/>
    </row>
    <row r="18" spans="1:13" ht="16" customHeight="1" thickBot="1" x14ac:dyDescent="0.4">
      <c r="A18" s="3" t="s">
        <v>18</v>
      </c>
      <c r="B18" s="8">
        <v>0</v>
      </c>
      <c r="C18" s="8"/>
      <c r="D18" s="8"/>
      <c r="E18" s="8">
        <v>0</v>
      </c>
      <c r="F18" s="8"/>
      <c r="G18" s="8"/>
      <c r="H18" s="8">
        <f t="shared" si="3"/>
        <v>0</v>
      </c>
      <c r="I18" s="8">
        <f t="shared" si="4"/>
        <v>0</v>
      </c>
      <c r="J18" s="2"/>
    </row>
    <row r="19" spans="1:13" ht="16" customHeight="1" thickBot="1" x14ac:dyDescent="0.4">
      <c r="A19" s="3" t="s">
        <v>19</v>
      </c>
      <c r="B19" s="8">
        <v>28417</v>
      </c>
      <c r="C19" s="8"/>
      <c r="D19" s="8"/>
      <c r="E19" s="8">
        <v>28417</v>
      </c>
      <c r="F19" s="8"/>
      <c r="G19" s="8"/>
      <c r="H19" s="8">
        <f t="shared" si="3"/>
        <v>28417</v>
      </c>
      <c r="I19" s="8">
        <f t="shared" si="4"/>
        <v>0</v>
      </c>
      <c r="J19" s="2"/>
    </row>
    <row r="20" spans="1:13" ht="16" customHeight="1" thickBot="1" x14ac:dyDescent="0.4">
      <c r="A20" s="3" t="s">
        <v>20</v>
      </c>
      <c r="B20" s="8">
        <v>0</v>
      </c>
      <c r="C20" s="8"/>
      <c r="D20" s="8"/>
      <c r="E20" s="8"/>
      <c r="F20" s="8"/>
      <c r="G20" s="8"/>
      <c r="H20" s="8">
        <f t="shared" si="3"/>
        <v>0</v>
      </c>
      <c r="I20" s="8">
        <f t="shared" si="4"/>
        <v>0</v>
      </c>
      <c r="J20" s="2"/>
    </row>
    <row r="21" spans="1:13" ht="16" customHeight="1" thickBot="1" x14ac:dyDescent="0.4">
      <c r="A21" s="3" t="s">
        <v>21</v>
      </c>
      <c r="B21" s="34">
        <v>54722</v>
      </c>
      <c r="C21" s="35"/>
      <c r="D21" s="8"/>
      <c r="E21" s="8">
        <v>54722</v>
      </c>
      <c r="F21" s="8"/>
      <c r="G21" s="8"/>
      <c r="H21" s="8">
        <f t="shared" si="3"/>
        <v>54722</v>
      </c>
      <c r="I21" s="8">
        <f t="shared" si="4"/>
        <v>0</v>
      </c>
      <c r="J21" s="2"/>
    </row>
    <row r="22" spans="1:13" ht="16" customHeight="1" thickBot="1" x14ac:dyDescent="0.4">
      <c r="A22" s="9" t="s">
        <v>22</v>
      </c>
      <c r="B22" s="21">
        <f t="shared" ref="B22:G22" si="5">SUM(B16:B21)</f>
        <v>153116</v>
      </c>
      <c r="C22" s="10">
        <f t="shared" si="5"/>
        <v>0</v>
      </c>
      <c r="D22" s="10">
        <f t="shared" si="5"/>
        <v>0</v>
      </c>
      <c r="E22" s="10">
        <f t="shared" si="5"/>
        <v>153116</v>
      </c>
      <c r="F22" s="10">
        <f t="shared" si="5"/>
        <v>0</v>
      </c>
      <c r="G22" s="10">
        <f t="shared" si="5"/>
        <v>0</v>
      </c>
      <c r="H22" s="10">
        <f t="shared" si="3"/>
        <v>153116</v>
      </c>
      <c r="I22" s="10">
        <f t="shared" si="4"/>
        <v>0</v>
      </c>
      <c r="J22" s="2"/>
    </row>
    <row r="23" spans="1:13" ht="16" customHeight="1" x14ac:dyDescent="0.35">
      <c r="A23" s="43"/>
      <c r="B23" s="44"/>
      <c r="C23" s="44"/>
      <c r="D23" s="44"/>
      <c r="E23" s="44"/>
      <c r="F23" s="44"/>
      <c r="G23" s="44"/>
      <c r="H23" s="44"/>
      <c r="I23" s="45"/>
      <c r="J23" s="2"/>
    </row>
    <row r="24" spans="1:13" ht="16" customHeight="1" thickBot="1" x14ac:dyDescent="0.4">
      <c r="A24" s="40" t="s">
        <v>23</v>
      </c>
      <c r="B24" s="41"/>
      <c r="C24" s="41"/>
      <c r="D24" s="41"/>
      <c r="E24" s="41"/>
      <c r="F24" s="41"/>
      <c r="G24" s="41"/>
      <c r="H24" s="41"/>
      <c r="I24" s="42"/>
      <c r="J24" s="2"/>
    </row>
    <row r="25" spans="1:13" ht="16" customHeight="1" thickBot="1" x14ac:dyDescent="0.4">
      <c r="A25" s="9" t="s">
        <v>24</v>
      </c>
      <c r="B25" s="10"/>
      <c r="C25" s="10"/>
      <c r="D25" s="10"/>
      <c r="E25" s="10"/>
      <c r="F25" s="10"/>
      <c r="G25" s="10"/>
      <c r="H25" s="10">
        <f>SUM(C25:G25)</f>
        <v>0</v>
      </c>
      <c r="I25" s="10">
        <f>B25-H25</f>
        <v>0</v>
      </c>
      <c r="J25" s="2"/>
    </row>
    <row r="26" spans="1:13" ht="16" customHeight="1" x14ac:dyDescent="0.35">
      <c r="A26" s="43"/>
      <c r="B26" s="44"/>
      <c r="C26" s="44"/>
      <c r="D26" s="44"/>
      <c r="E26" s="44"/>
      <c r="F26" s="44"/>
      <c r="G26" s="44"/>
      <c r="H26" s="44"/>
      <c r="I26" s="45"/>
      <c r="J26" s="2"/>
    </row>
    <row r="27" spans="1:13" ht="16" customHeight="1" thickBot="1" x14ac:dyDescent="0.4">
      <c r="A27" s="40" t="s">
        <v>25</v>
      </c>
      <c r="B27" s="41"/>
      <c r="C27" s="41"/>
      <c r="D27" s="41"/>
      <c r="E27" s="41"/>
      <c r="F27" s="41"/>
      <c r="G27" s="41"/>
      <c r="H27" s="41"/>
      <c r="I27" s="42"/>
      <c r="J27" s="2"/>
    </row>
    <row r="28" spans="1:13" ht="16" customHeight="1" thickBot="1" x14ac:dyDescent="0.4">
      <c r="A28" s="9" t="s">
        <v>25</v>
      </c>
      <c r="B28" s="10"/>
      <c r="C28" s="10"/>
      <c r="D28" s="10"/>
      <c r="E28" s="7"/>
      <c r="F28" s="7"/>
      <c r="G28" s="7"/>
      <c r="H28" s="10">
        <f>SUM(C28:G28)</f>
        <v>0</v>
      </c>
      <c r="I28" s="10">
        <f>B28-H28</f>
        <v>0</v>
      </c>
      <c r="J28" s="2"/>
    </row>
    <row r="29" spans="1:13" ht="16" customHeight="1" x14ac:dyDescent="0.35">
      <c r="A29" s="43"/>
      <c r="B29" s="44"/>
      <c r="C29" s="44"/>
      <c r="D29" s="44"/>
      <c r="E29" s="44"/>
      <c r="F29" s="44"/>
      <c r="G29" s="44"/>
      <c r="H29" s="44"/>
      <c r="I29" s="45"/>
      <c r="J29" s="2"/>
    </row>
    <row r="30" spans="1:13" ht="16" customHeight="1" thickBot="1" x14ac:dyDescent="0.4">
      <c r="A30" s="40" t="s">
        <v>26</v>
      </c>
      <c r="B30" s="41"/>
      <c r="C30" s="41"/>
      <c r="D30" s="41"/>
      <c r="E30" s="41"/>
      <c r="F30" s="41"/>
      <c r="G30" s="41"/>
      <c r="H30" s="41"/>
      <c r="I30" s="42"/>
      <c r="J30" s="2"/>
    </row>
    <row r="31" spans="1:13" ht="16" customHeight="1" thickBot="1" x14ac:dyDescent="0.4">
      <c r="A31" s="9" t="s">
        <v>27</v>
      </c>
      <c r="B31" s="10">
        <v>681</v>
      </c>
      <c r="C31" s="10"/>
      <c r="D31" s="10">
        <v>681</v>
      </c>
      <c r="E31" s="10"/>
      <c r="F31" s="10"/>
      <c r="G31" s="10"/>
      <c r="H31" s="10">
        <f>SUM(C31:G31)</f>
        <v>681</v>
      </c>
      <c r="I31" s="10">
        <f>B31-H31</f>
        <v>0</v>
      </c>
      <c r="J31" s="2"/>
    </row>
    <row r="32" spans="1:13" ht="16" customHeight="1" x14ac:dyDescent="0.35">
      <c r="A32" s="54"/>
      <c r="B32" s="55"/>
      <c r="C32" s="55"/>
      <c r="D32" s="55"/>
      <c r="E32" s="55"/>
      <c r="F32" s="55"/>
      <c r="G32" s="55"/>
      <c r="H32" s="55"/>
      <c r="I32" s="56"/>
      <c r="J32" s="2"/>
    </row>
    <row r="33" spans="1:10" ht="16" customHeight="1" thickBot="1" x14ac:dyDescent="0.4">
      <c r="A33" s="40" t="s">
        <v>28</v>
      </c>
      <c r="B33" s="41"/>
      <c r="C33" s="41"/>
      <c r="D33" s="41"/>
      <c r="E33" s="41"/>
      <c r="F33" s="41"/>
      <c r="G33" s="41"/>
      <c r="H33" s="41"/>
      <c r="I33" s="42"/>
      <c r="J33" s="2"/>
    </row>
    <row r="34" spans="1:10" ht="16" customHeight="1" thickBot="1" x14ac:dyDescent="0.4">
      <c r="A34" s="3" t="s">
        <v>29</v>
      </c>
      <c r="B34" s="6">
        <f t="shared" ref="B34:G34" si="6">B31+B28+B25+B22+B13</f>
        <v>184237.29705742709</v>
      </c>
      <c r="C34" s="6">
        <f t="shared" si="6"/>
        <v>0</v>
      </c>
      <c r="D34" s="6">
        <f t="shared" si="6"/>
        <v>27445</v>
      </c>
      <c r="E34" s="6">
        <f t="shared" si="6"/>
        <v>156792</v>
      </c>
      <c r="F34" s="6">
        <f t="shared" si="6"/>
        <v>0</v>
      </c>
      <c r="G34" s="6">
        <f t="shared" si="6"/>
        <v>0</v>
      </c>
      <c r="H34" s="6">
        <f>SUM(C34:G34)</f>
        <v>184237</v>
      </c>
      <c r="I34" s="6">
        <f>B34-H34</f>
        <v>0.29705742708756588</v>
      </c>
      <c r="J34" s="2"/>
    </row>
    <row r="35" spans="1:10" ht="16" customHeight="1" thickBot="1" x14ac:dyDescent="0.4">
      <c r="A35" s="3" t="s">
        <v>30</v>
      </c>
      <c r="B35" s="8">
        <f>C35+D35+E35+F35+G35</f>
        <v>-1.0503525372769218E-2</v>
      </c>
      <c r="C35" s="8">
        <f>C3-C34</f>
        <v>0</v>
      </c>
      <c r="D35" s="8">
        <f>D3-D34</f>
        <v>-0.31187122736446327</v>
      </c>
      <c r="E35" s="8">
        <f>E3-E34</f>
        <v>0.30136770199169405</v>
      </c>
      <c r="F35" s="8">
        <f>F3-F34</f>
        <v>0</v>
      </c>
      <c r="G35" s="8">
        <f>G3-G34</f>
        <v>0</v>
      </c>
      <c r="H35" s="8">
        <f>SUM(C35:G35)</f>
        <v>-1.0503525372769218E-2</v>
      </c>
      <c r="I35" s="8"/>
      <c r="J35" s="2"/>
    </row>
    <row r="36" spans="1:10" ht="16" customHeight="1" thickBot="1" x14ac:dyDescent="0.4">
      <c r="A36" s="3" t="s">
        <v>31</v>
      </c>
      <c r="B36" s="8">
        <f>B34-B35</f>
        <v>184237.30756095247</v>
      </c>
      <c r="C36" s="51"/>
      <c r="D36" s="52"/>
      <c r="E36" s="52"/>
      <c r="F36" s="52"/>
      <c r="G36" s="53"/>
      <c r="H36" s="11"/>
      <c r="I36" s="11"/>
      <c r="J36" s="2"/>
    </row>
    <row r="37" spans="1:10" ht="16" customHeight="1" thickBot="1" x14ac:dyDescent="0.4">
      <c r="A37" s="3" t="s">
        <v>32</v>
      </c>
      <c r="B37" s="12">
        <v>0</v>
      </c>
      <c r="C37" s="13"/>
      <c r="D37" s="13"/>
      <c r="E37" s="13"/>
      <c r="F37" s="13"/>
      <c r="G37" s="13"/>
      <c r="H37" s="13"/>
      <c r="I37" s="13"/>
      <c r="J37" s="2"/>
    </row>
    <row r="38" spans="1:10" ht="14.5" x14ac:dyDescent="0.35">
      <c r="A38" s="14"/>
      <c r="B38" s="14"/>
      <c r="C38" s="14"/>
      <c r="D38" s="14"/>
      <c r="E38" s="14"/>
      <c r="F38" s="14"/>
      <c r="G38" s="14"/>
      <c r="H38" s="14"/>
      <c r="I38" s="14"/>
    </row>
  </sheetData>
  <mergeCells count="18">
    <mergeCell ref="C36:G36"/>
    <mergeCell ref="A14:I14"/>
    <mergeCell ref="A30:I30"/>
    <mergeCell ref="A32:I32"/>
    <mergeCell ref="A33:I33"/>
    <mergeCell ref="A26:I26"/>
    <mergeCell ref="A27:I27"/>
    <mergeCell ref="A29:I29"/>
    <mergeCell ref="H1:H2"/>
    <mergeCell ref="I1:I2"/>
    <mergeCell ref="A15:I15"/>
    <mergeCell ref="A23:I23"/>
    <mergeCell ref="A24:I24"/>
    <mergeCell ref="A1:A2"/>
    <mergeCell ref="B1:B2"/>
    <mergeCell ref="C1:G1"/>
    <mergeCell ref="A4:I4"/>
    <mergeCell ref="A5:I5"/>
  </mergeCells>
  <pageMargins left="0.23622047244094491" right="0.23622047244094491" top="0.19685039370078741" bottom="0.15748031496062992" header="0" footer="0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showRowColHeaders="0" workbookViewId="0">
      <selection activeCell="B22" sqref="B22:C22"/>
    </sheetView>
  </sheetViews>
  <sheetFormatPr defaultColWidth="8.7265625" defaultRowHeight="14.25" customHeight="1" x14ac:dyDescent="0.35"/>
  <cols>
    <col min="1" max="2" width="10.54296875" style="1" customWidth="1"/>
    <col min="3" max="3" width="55.1796875" style="1" customWidth="1"/>
    <col min="4" max="6" width="12.54296875" style="1" customWidth="1"/>
    <col min="7" max="21" width="8.7265625" style="1" customWidth="1"/>
  </cols>
  <sheetData>
    <row r="1" spans="1:7" ht="15.75" customHeight="1" x14ac:dyDescent="0.35">
      <c r="A1" s="70" t="s">
        <v>33</v>
      </c>
      <c r="B1" s="72"/>
      <c r="C1" s="72" t="s">
        <v>34</v>
      </c>
      <c r="D1" s="60" t="s">
        <v>35</v>
      </c>
      <c r="E1" s="57" t="s">
        <v>36</v>
      </c>
      <c r="F1" s="57"/>
      <c r="G1" s="2"/>
    </row>
    <row r="2" spans="1:7" ht="15.75" customHeight="1" x14ac:dyDescent="0.35">
      <c r="A2" s="71"/>
      <c r="B2" s="73"/>
      <c r="C2" s="74"/>
      <c r="D2" s="61"/>
      <c r="E2" s="15" t="s">
        <v>6</v>
      </c>
      <c r="F2" s="15" t="s">
        <v>15</v>
      </c>
      <c r="G2" s="2"/>
    </row>
    <row r="3" spans="1:7" ht="15.75" customHeight="1" x14ac:dyDescent="0.35">
      <c r="A3" s="65">
        <v>1</v>
      </c>
      <c r="B3" s="16" t="s">
        <v>37</v>
      </c>
      <c r="C3" s="17" t="s">
        <v>38</v>
      </c>
      <c r="D3" s="18">
        <v>0</v>
      </c>
      <c r="E3" s="19">
        <v>0</v>
      </c>
      <c r="F3" s="19">
        <v>0</v>
      </c>
      <c r="G3" s="2"/>
    </row>
    <row r="4" spans="1:7" ht="15.75" customHeight="1" x14ac:dyDescent="0.35">
      <c r="A4" s="66"/>
      <c r="B4" s="16" t="s">
        <v>39</v>
      </c>
      <c r="C4" s="20" t="s">
        <v>40</v>
      </c>
      <c r="D4" s="18">
        <v>0</v>
      </c>
      <c r="E4" s="19">
        <v>0</v>
      </c>
      <c r="F4" s="19">
        <v>0</v>
      </c>
      <c r="G4" s="2"/>
    </row>
    <row r="5" spans="1:7" ht="15.75" customHeight="1" x14ac:dyDescent="0.35">
      <c r="A5" s="66"/>
      <c r="B5" s="16" t="s">
        <v>41</v>
      </c>
      <c r="C5" s="20" t="s">
        <v>42</v>
      </c>
      <c r="D5" s="18">
        <v>0</v>
      </c>
      <c r="E5" s="19">
        <v>0</v>
      </c>
      <c r="F5" s="19">
        <v>0</v>
      </c>
      <c r="G5" s="2"/>
    </row>
    <row r="6" spans="1:7" ht="15.75" customHeight="1" x14ac:dyDescent="0.35">
      <c r="A6" s="67"/>
      <c r="B6" s="58" t="s">
        <v>43</v>
      </c>
      <c r="C6" s="59"/>
      <c r="D6" s="21">
        <v>0</v>
      </c>
      <c r="E6" s="21">
        <f>SUM(E3:E5)</f>
        <v>0</v>
      </c>
      <c r="F6" s="21">
        <f>SUM(F3:F5)</f>
        <v>0</v>
      </c>
      <c r="G6" s="2"/>
    </row>
    <row r="7" spans="1:7" ht="15.75" customHeight="1" x14ac:dyDescent="0.35">
      <c r="A7" s="65">
        <v>4</v>
      </c>
      <c r="B7" s="22" t="s">
        <v>37</v>
      </c>
      <c r="C7" s="22" t="s">
        <v>44</v>
      </c>
      <c r="D7" s="18">
        <v>13958</v>
      </c>
      <c r="E7" s="19">
        <v>0</v>
      </c>
      <c r="F7" s="19">
        <v>0</v>
      </c>
      <c r="G7" s="2"/>
    </row>
    <row r="8" spans="1:7" ht="15.75" customHeight="1" x14ac:dyDescent="0.35">
      <c r="A8" s="66"/>
      <c r="B8" s="22" t="s">
        <v>39</v>
      </c>
      <c r="C8" s="22" t="s">
        <v>45</v>
      </c>
      <c r="D8" s="18">
        <v>0</v>
      </c>
      <c r="E8" s="19">
        <v>0</v>
      </c>
      <c r="F8" s="19">
        <v>0</v>
      </c>
      <c r="G8" s="2"/>
    </row>
    <row r="9" spans="1:7" ht="15.75" customHeight="1" x14ac:dyDescent="0.35">
      <c r="A9" s="66"/>
      <c r="B9" s="22" t="s">
        <v>41</v>
      </c>
      <c r="C9" s="22" t="s">
        <v>46</v>
      </c>
      <c r="D9" s="18">
        <v>13176</v>
      </c>
      <c r="E9" s="19">
        <v>0</v>
      </c>
      <c r="F9" s="19">
        <v>0</v>
      </c>
      <c r="G9" s="2"/>
    </row>
    <row r="10" spans="1:7" ht="15.75" customHeight="1" x14ac:dyDescent="0.35">
      <c r="A10" s="66"/>
      <c r="B10" s="22" t="s">
        <v>47</v>
      </c>
      <c r="C10" s="22" t="s">
        <v>48</v>
      </c>
      <c r="D10" s="18">
        <v>38.6881287726358</v>
      </c>
      <c r="E10" s="19">
        <v>0</v>
      </c>
      <c r="F10" s="19">
        <v>0</v>
      </c>
      <c r="G10" s="2"/>
    </row>
    <row r="11" spans="1:7" ht="15.75" customHeight="1" x14ac:dyDescent="0.35">
      <c r="A11" s="66"/>
      <c r="B11" s="22" t="s">
        <v>49</v>
      </c>
      <c r="C11" s="22" t="s">
        <v>50</v>
      </c>
      <c r="D11" s="18">
        <v>272</v>
      </c>
      <c r="E11" s="19">
        <v>0</v>
      </c>
      <c r="F11" s="19">
        <v>0</v>
      </c>
      <c r="G11" s="2"/>
    </row>
    <row r="12" spans="1:7" ht="15.75" customHeight="1" x14ac:dyDescent="0.35">
      <c r="A12" s="66"/>
      <c r="B12" s="22" t="s">
        <v>51</v>
      </c>
      <c r="C12" s="22" t="s">
        <v>52</v>
      </c>
      <c r="D12" s="18">
        <v>0</v>
      </c>
      <c r="E12" s="19">
        <v>0</v>
      </c>
      <c r="F12" s="19">
        <v>0</v>
      </c>
      <c r="G12" s="2"/>
    </row>
    <row r="13" spans="1:7" ht="15.75" customHeight="1" x14ac:dyDescent="0.35">
      <c r="A13" s="66"/>
      <c r="B13" s="22" t="s">
        <v>53</v>
      </c>
      <c r="C13" s="22" t="s">
        <v>54</v>
      </c>
      <c r="D13" s="18">
        <v>0</v>
      </c>
      <c r="E13" s="19">
        <v>0</v>
      </c>
      <c r="F13" s="19">
        <v>0</v>
      </c>
      <c r="G13" s="2"/>
    </row>
    <row r="14" spans="1:7" ht="15.75" customHeight="1" x14ac:dyDescent="0.35">
      <c r="A14" s="67"/>
      <c r="B14" s="58" t="s">
        <v>55</v>
      </c>
      <c r="C14" s="59"/>
      <c r="D14" s="21">
        <f>SUM(D7:D13)</f>
        <v>27444.688128772636</v>
      </c>
      <c r="E14" s="21">
        <f>SUM(E7:E13)</f>
        <v>0</v>
      </c>
      <c r="F14" s="21">
        <f>SUM(F7:F13)</f>
        <v>0</v>
      </c>
      <c r="G14" s="2"/>
    </row>
    <row r="15" spans="1:7" ht="15.75" customHeight="1" x14ac:dyDescent="0.35">
      <c r="A15" s="65">
        <v>5</v>
      </c>
      <c r="B15" s="22" t="s">
        <v>37</v>
      </c>
      <c r="C15" s="22" t="s">
        <v>56</v>
      </c>
      <c r="D15" s="18">
        <v>156792.30136770199</v>
      </c>
      <c r="E15" s="19">
        <v>0</v>
      </c>
      <c r="F15" s="19">
        <v>56863.222040429398</v>
      </c>
      <c r="G15" s="2"/>
    </row>
    <row r="16" spans="1:7" ht="15.75" customHeight="1" x14ac:dyDescent="0.35">
      <c r="A16" s="66"/>
      <c r="B16" s="22" t="s">
        <v>39</v>
      </c>
      <c r="C16" s="22" t="s">
        <v>57</v>
      </c>
      <c r="D16" s="18">
        <v>668</v>
      </c>
      <c r="E16" s="19">
        <v>0</v>
      </c>
      <c r="F16" s="19">
        <v>0</v>
      </c>
      <c r="G16" s="2"/>
    </row>
    <row r="17" spans="1:7" ht="15.75" customHeight="1" x14ac:dyDescent="0.35">
      <c r="A17" s="66"/>
      <c r="B17" s="22" t="s">
        <v>41</v>
      </c>
      <c r="C17" s="22" t="s">
        <v>58</v>
      </c>
      <c r="D17" s="18">
        <v>0</v>
      </c>
      <c r="E17" s="19">
        <v>0</v>
      </c>
      <c r="F17" s="19">
        <v>0</v>
      </c>
      <c r="G17" s="2"/>
    </row>
    <row r="18" spans="1:7" ht="15.75" customHeight="1" x14ac:dyDescent="0.35">
      <c r="A18" s="66"/>
      <c r="B18" s="22" t="s">
        <v>47</v>
      </c>
      <c r="C18" s="22" t="s">
        <v>59</v>
      </c>
      <c r="D18" s="18">
        <v>0</v>
      </c>
      <c r="E18" s="19">
        <v>0</v>
      </c>
      <c r="F18" s="19">
        <v>0</v>
      </c>
      <c r="G18" s="2"/>
    </row>
    <row r="19" spans="1:7" ht="15.75" customHeight="1" x14ac:dyDescent="0.35">
      <c r="A19" s="67"/>
      <c r="B19" s="58" t="s">
        <v>60</v>
      </c>
      <c r="C19" s="59"/>
      <c r="D19" s="23">
        <f>SUM(D15:D18)</f>
        <v>157460.30136770199</v>
      </c>
      <c r="E19" s="23">
        <f>SUM(E15:E18)</f>
        <v>0</v>
      </c>
      <c r="F19" s="23">
        <f>SUM(F15:F18)</f>
        <v>56863.222040429398</v>
      </c>
      <c r="G19" s="2"/>
    </row>
    <row r="20" spans="1:7" ht="15.75" customHeight="1" x14ac:dyDescent="0.35">
      <c r="A20" s="24">
        <v>6</v>
      </c>
      <c r="B20" s="58" t="s">
        <v>61</v>
      </c>
      <c r="C20" s="59"/>
      <c r="D20" s="18">
        <v>0</v>
      </c>
      <c r="E20" s="19">
        <v>0</v>
      </c>
      <c r="F20" s="19">
        <v>0</v>
      </c>
      <c r="G20" s="2"/>
    </row>
    <row r="21" spans="1:7" ht="15.75" customHeight="1" x14ac:dyDescent="0.35">
      <c r="A21" s="24">
        <v>7</v>
      </c>
      <c r="B21" s="58" t="s">
        <v>62</v>
      </c>
      <c r="C21" s="59"/>
      <c r="D21" s="18">
        <v>267751.86920494301</v>
      </c>
      <c r="E21" s="19">
        <v>0</v>
      </c>
      <c r="F21" s="19">
        <v>0</v>
      </c>
      <c r="G21" s="2"/>
    </row>
    <row r="22" spans="1:7" ht="15.75" customHeight="1" x14ac:dyDescent="0.35">
      <c r="A22" s="62"/>
      <c r="B22" s="68" t="s">
        <v>63</v>
      </c>
      <c r="C22" s="69"/>
      <c r="D22" s="21">
        <f>D6+D14+D19+D20+D21</f>
        <v>452656.85870141763</v>
      </c>
      <c r="E22" s="21">
        <f>E6+E14+E19+E20+E21</f>
        <v>0</v>
      </c>
      <c r="F22" s="21">
        <f>F6+F14+F19+F20+F21</f>
        <v>56863.222040429398</v>
      </c>
      <c r="G22" s="2"/>
    </row>
    <row r="23" spans="1:7" ht="14.5" x14ac:dyDescent="0.35">
      <c r="A23" s="63"/>
      <c r="B23" s="58" t="s">
        <v>64</v>
      </c>
      <c r="C23" s="59"/>
      <c r="D23" s="25">
        <v>447966</v>
      </c>
      <c r="E23" s="26"/>
      <c r="F23" s="26"/>
      <c r="G23" s="2"/>
    </row>
    <row r="24" spans="1:7" ht="14.5" x14ac:dyDescent="0.35">
      <c r="A24" s="64"/>
      <c r="B24" s="58" t="s">
        <v>65</v>
      </c>
      <c r="C24" s="59"/>
      <c r="D24" s="25">
        <f>D23-D22</f>
        <v>-4690.8587014176301</v>
      </c>
      <c r="E24" s="26"/>
      <c r="F24" s="26"/>
      <c r="G24" s="2"/>
    </row>
    <row r="25" spans="1:7" ht="14.5" x14ac:dyDescent="0.35">
      <c r="A25" s="14"/>
      <c r="B25" s="14"/>
      <c r="C25" s="14"/>
      <c r="D25" s="14"/>
      <c r="E25" s="14"/>
      <c r="F25" s="14"/>
    </row>
  </sheetData>
  <mergeCells count="17">
    <mergeCell ref="B21:C21"/>
    <mergeCell ref="E1:F1"/>
    <mergeCell ref="B23:C23"/>
    <mergeCell ref="B24:C24"/>
    <mergeCell ref="D1:D2"/>
    <mergeCell ref="A22:A24"/>
    <mergeCell ref="A15:A19"/>
    <mergeCell ref="B19:C19"/>
    <mergeCell ref="B22:C22"/>
    <mergeCell ref="A1:A2"/>
    <mergeCell ref="B1:B2"/>
    <mergeCell ref="C1:C2"/>
    <mergeCell ref="A7:A14"/>
    <mergeCell ref="A3:A6"/>
    <mergeCell ref="B14:C14"/>
    <mergeCell ref="B6:C6"/>
    <mergeCell ref="B20:C20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príspevok</vt:lpstr>
      <vt:lpstr>krytie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julény</dc:creator>
  <cp:lastModifiedBy>anton julény</cp:lastModifiedBy>
  <cp:lastPrinted>2022-05-23T08:33:20Z</cp:lastPrinted>
  <dcterms:created xsi:type="dcterms:W3CDTF">2022-05-16T16:01:53Z</dcterms:created>
  <dcterms:modified xsi:type="dcterms:W3CDTF">2022-05-24T21:00:17Z</dcterms:modified>
</cp:coreProperties>
</file>